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8_{520F30D8-1037-4AFD-A61C-6AB765258B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M36" i="1"/>
  <c r="M35" i="1"/>
  <c r="M34" i="1"/>
  <c r="M33" i="1"/>
  <c r="M32" i="1"/>
  <c r="M31" i="1"/>
  <c r="M30" i="1"/>
  <c r="M29" i="1"/>
  <c r="M28" i="1"/>
  <c r="M26" i="1"/>
  <c r="M21" i="1"/>
  <c r="M20" i="1"/>
  <c r="M19" i="1"/>
  <c r="M18" i="1"/>
  <c r="M17" i="1"/>
  <c r="M16" i="1"/>
  <c r="M15" i="1"/>
  <c r="M14" i="1"/>
  <c r="M13" i="1"/>
  <c r="E47" i="1" s="1"/>
  <c r="M11" i="1"/>
  <c r="J48" i="1" s="1"/>
  <c r="M7" i="1"/>
  <c r="M6" i="1"/>
  <c r="M8" i="1"/>
  <c r="J49" i="1" l="1"/>
  <c r="E48" i="1"/>
  <c r="E49" i="1" s="1"/>
</calcChain>
</file>

<file path=xl/sharedStrings.xml><?xml version="1.0" encoding="utf-8"?>
<sst xmlns="http://schemas.openxmlformats.org/spreadsheetml/2006/main" count="164" uniqueCount="85">
  <si>
    <t xml:space="preserve"> </t>
  </si>
  <si>
    <t>8 x 1,5 litre</t>
  </si>
  <si>
    <t>12 x 500 g</t>
  </si>
  <si>
    <t>20 x 150 g</t>
  </si>
  <si>
    <t>Orange Smoothie Veggiemix</t>
  </si>
  <si>
    <t>250 ML SMOOTHIE BASIS</t>
  </si>
  <si>
    <t>300 ML SMOOTHIE BASIS</t>
  </si>
  <si>
    <t>Red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</si>
  <si>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</si>
  <si>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</si>
  <si>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</si>
  <si>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</si>
  <si>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</si>
  <si>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</si>
  <si>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</si>
  <si>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Totaal</t>
  </si>
  <si>
    <t>Prijs</t>
  </si>
  <si>
    <t>Doos</t>
  </si>
  <si>
    <t>Inhoud</t>
  </si>
  <si>
    <t>per Eenheid</t>
  </si>
  <si>
    <t>20 x 50 stuks</t>
  </si>
  <si>
    <t>IKEA</t>
  </si>
  <si>
    <t>FFE = Fresh Fruit Express</t>
  </si>
  <si>
    <t>Prijs*</t>
  </si>
  <si>
    <t>FRUIT MIX</t>
  </si>
  <si>
    <t>VEGGIE MIX</t>
  </si>
  <si>
    <t>webshop</t>
  </si>
  <si>
    <t>00800-62883488</t>
  </si>
  <si>
    <t>TOLL FREE NUMBER BENELUX:</t>
  </si>
  <si>
    <t>(geen verzendkosten)</t>
  </si>
  <si>
    <t>Ex. BTW</t>
  </si>
  <si>
    <t>AKTIE !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</si>
  <si>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</si>
  <si>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</si>
  <si>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</si>
  <si>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t>webshop / grossier**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</si>
  <si>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</si>
  <si>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t xml:space="preserve">                     PRIJS : Veggie Smoothie 400 ML</t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</si>
  <si>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</si>
  <si>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t xml:space="preserve">FFE </t>
  </si>
  <si>
    <t>Artikelnummer</t>
  </si>
  <si>
    <t>Smoothie Basis x1</t>
  </si>
  <si>
    <t>Makro</t>
  </si>
  <si>
    <t>Prijslijst Benelux : Makro</t>
  </si>
  <si>
    <t>1 x 1,5 litre</t>
  </si>
  <si>
    <t>*Advies prijs excl. BTW</t>
  </si>
  <si>
    <t>365+  glas 450 ml</t>
  </si>
  <si>
    <t>6 x 450 ml</t>
  </si>
  <si>
    <t>Supergrossier Benelux alle horecegroothandels:</t>
  </si>
  <si>
    <t>Leen Menken Foodservice Logistics</t>
  </si>
  <si>
    <t>+31-79-3634170</t>
  </si>
  <si>
    <t>freshfruitexpress@leenmenken.nl</t>
  </si>
  <si>
    <t>** Uw grossier kan de Disposables en  Pina Colada instantmix / Cool Cappuccino instantmix voor u bestellen bij Leen Menken Food Service Logistics</t>
  </si>
  <si>
    <t>vanaf 1 januari 2023</t>
  </si>
  <si>
    <t>Vanilla instantmix  (0,74 per glas)</t>
  </si>
  <si>
    <t>Pina Colada instantmix  (0,74 per glas)</t>
  </si>
  <si>
    <t>Cool Cappuccino instantmix  (0,74 per glas)</t>
  </si>
  <si>
    <t>Smoothie Basis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</si>
  <si>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</si>
  <si>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</si>
  <si>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</si>
  <si>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</si>
  <si>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</si>
  <si>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Strawberry Smoothie Fruitmix aardbeien</t>
  </si>
  <si>
    <t>Morning Glory Smoothie Fruitmix ananas - aardbeien</t>
  </si>
  <si>
    <t>Green Tornado Smoothie Fruitmix banaan - ananas - mango - spinazie</t>
  </si>
  <si>
    <t>FFE Smoothie Beker 400 ml model B</t>
  </si>
  <si>
    <t>16 x 56 stuks</t>
  </si>
  <si>
    <t>FFE Blanco Beker 400 ml model B</t>
  </si>
  <si>
    <t>16 x 50 stuks</t>
  </si>
  <si>
    <t>FFE Blanco Beker 300 ml model B</t>
  </si>
  <si>
    <t>FFE Deksel bol 300 en 400 ml model B</t>
  </si>
  <si>
    <t>20 x 100 stuks</t>
  </si>
  <si>
    <t>FFE Deksel plat 300 en 400 ml model B</t>
  </si>
  <si>
    <t>FFE Smoothie Beker 300 ml model A</t>
  </si>
  <si>
    <t>FFE Deksel bol 300 ml model A</t>
  </si>
  <si>
    <t>FFE Deksel plat 300 ml model A</t>
  </si>
  <si>
    <t>FG-HUH-0086</t>
  </si>
  <si>
    <t>Smoothie rietjes 7,3 mm wit</t>
  </si>
  <si>
    <t>4800 stuks</t>
  </si>
  <si>
    <t>PRIJS : Fruit Smoothie 400 ML en Green Tornado</t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</si>
  <si>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</si>
  <si>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>+31-6-21285666</t>
  </si>
  <si>
    <t>2132000 </t>
  </si>
  <si>
    <t>2131974 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</si>
</sst>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&quot;€&quot;\ \-#,##0.00"/>
    <numFmt numFmtId="8" formatCode="&quot;€&quot;\ #,##0.00;[Red]&quot;€&quot;\ \-#,##0.00"/>
    <numFmt numFmtId="164" formatCode="&quot;€&quot;\ #,##0.00"/>
    <numFmt numFmtId="165" formatCode="&quot;€&quot;\ #,##0.000"/>
    <numFmt numFmtId="166" formatCode="000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 tint="0.34998626667073579"/>
      <name val="Times New Roman"/>
      <family val="1"/>
    </font>
    <font>
      <b/>
      <sz val="2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1" applyFont="1"/>
    <xf numFmtId="0" fontId="9" fillId="0" borderId="0" xfId="0" applyFont="1"/>
    <xf numFmtId="165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1" applyFont="1" applyFill="1"/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0" fillId="0" borderId="0" xfId="0" applyFont="1" applyAlignment="1">
      <alignment horizontal="left"/>
    </xf>
    <xf numFmtId="0" fontId="11" fillId="0" borderId="0" xfId="0" applyFont="1"/>
    <xf numFmtId="164" fontId="12" fillId="0" borderId="0" xfId="0" applyNumberFormat="1" applyFont="1" applyAlignment="1">
      <alignment horizontal="center"/>
    </xf>
    <xf numFmtId="0" fontId="13" fillId="0" borderId="0" xfId="0" applyFont="1"/>
    <xf numFmtId="0" fontId="15" fillId="0" borderId="0" xfId="1" applyFont="1"/>
    <xf numFmtId="0" fontId="17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1" applyFont="1" applyAlignment="1">
      <alignment horizontal="center"/>
    </xf>
    <xf numFmtId="0" fontId="19" fillId="0" borderId="0" xfId="1" applyFont="1"/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1" applyFont="1"/>
    <xf numFmtId="0" fontId="2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5" fontId="4" fillId="0" borderId="2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center"/>
    </xf>
    <xf numFmtId="0" fontId="0" fillId="0" borderId="0" xfId="0" quotePrefix="1"/>
    <xf numFmtId="0" fontId="7" fillId="0" borderId="0" xfId="2"/>
    <xf numFmtId="0" fontId="23" fillId="0" borderId="0" xfId="0" applyFont="1" applyAlignment="1">
      <alignment horizontal="center" wrapText="1"/>
    </xf>
    <xf numFmtId="166" fontId="24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center"/>
    </xf>
    <xf numFmtId="0" fontId="25" fillId="0" borderId="0" xfId="1" applyFont="1" applyAlignment="1">
      <alignment horizontal="center"/>
    </xf>
    <xf numFmtId="0" fontId="26" fillId="2" borderId="0" xfId="1" applyFont="1" applyFill="1" applyAlignment="1">
      <alignment horizontal="center"/>
    </xf>
    <xf numFmtId="1" fontId="25" fillId="0" borderId="0" xfId="1" applyNumberFormat="1" applyFont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59"/>
  <sheetViews>
    <sheetView showZeros="0" tabSelected="1" topLeftCell="A2" zoomScaleNormal="100" workbookViewId="0">
      <selection activeCell="D25" sqref="D25"/>
    </sheetView>
  </sheetViews>
  <sheetFormatPr defaultColWidth="9.109375" defaultRowHeight="14.4" x14ac:dyDescent="0.3"/>
  <cols>
    <col min="3" max="3" width="18.88671875" customWidth="1"/>
    <col min="4" max="4" width="18.88671875" style="10" customWidth="1"/>
    <col min="5" max="5" width="16.332031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10" customWidth="1"/>
    <col min="13" max="13" width="16.6640625" style="10" customWidth="1"/>
  </cols>
  <sheetData>
    <row r="1" spans="3:14" ht="25.8" x14ac:dyDescent="0.5">
      <c r="H1" s="64" t="s">
        <v>43</v>
      </c>
      <c r="I1" s="64"/>
    </row>
    <row r="2" spans="3:14" ht="15.6" x14ac:dyDescent="0.3">
      <c r="C2" s="45" t="s">
        <v>22</v>
      </c>
      <c r="L2" s="8" t="s">
        <v>53</v>
      </c>
    </row>
    <row r="4" spans="3:14" s="7" customFormat="1" ht="15.6" x14ac:dyDescent="0.3">
      <c r="D4" s="8" t="s">
        <v>42</v>
      </c>
      <c r="E4" s="8" t="s">
        <v>39</v>
      </c>
      <c r="I4" s="8"/>
      <c r="J4" s="8"/>
      <c r="K4" s="44" t="s">
        <v>18</v>
      </c>
      <c r="L4" s="44" t="s">
        <v>23</v>
      </c>
      <c r="M4" s="44" t="s">
        <v>16</v>
      </c>
    </row>
    <row r="5" spans="3:14" s="7" customFormat="1" ht="16.2" thickBot="1" x14ac:dyDescent="0.35">
      <c r="C5" s="18" t="s">
        <v>9</v>
      </c>
      <c r="D5" s="49" t="s">
        <v>40</v>
      </c>
      <c r="E5" s="49" t="s">
        <v>40</v>
      </c>
      <c r="F5" s="17"/>
      <c r="G5" s="17"/>
      <c r="H5" s="17"/>
      <c r="I5" s="18"/>
      <c r="J5" s="18"/>
      <c r="K5" s="43" t="s">
        <v>17</v>
      </c>
      <c r="L5" s="43" t="s">
        <v>17</v>
      </c>
      <c r="M5" s="43" t="s">
        <v>19</v>
      </c>
    </row>
    <row r="6" spans="3:14" ht="16.2" thickTop="1" x14ac:dyDescent="0.3">
      <c r="C6" t="s">
        <v>10</v>
      </c>
      <c r="D6" s="4" t="s">
        <v>35</v>
      </c>
      <c r="E6" s="4">
        <v>171245</v>
      </c>
      <c r="F6" s="3" t="s">
        <v>55</v>
      </c>
      <c r="G6" s="6"/>
      <c r="H6" s="6"/>
      <c r="I6" s="10" t="s">
        <v>29</v>
      </c>
      <c r="J6" s="11"/>
      <c r="K6" s="10" t="s">
        <v>2</v>
      </c>
      <c r="L6" s="11">
        <v>89</v>
      </c>
      <c r="M6" s="11">
        <f t="shared" ref="M6:M7" si="0">+L6/12</f>
        <v>7.416666666666667</v>
      </c>
    </row>
    <row r="7" spans="3:14" ht="15.6" x14ac:dyDescent="0.3">
      <c r="C7" s="7" t="s">
        <v>11</v>
      </c>
      <c r="D7" s="4" t="s">
        <v>35</v>
      </c>
      <c r="E7" s="4">
        <v>171246</v>
      </c>
      <c r="F7" s="3" t="s">
        <v>56</v>
      </c>
      <c r="G7" s="6"/>
      <c r="H7" s="6"/>
      <c r="I7" s="10" t="s">
        <v>29</v>
      </c>
      <c r="J7" s="10"/>
      <c r="K7" s="10" t="s">
        <v>2</v>
      </c>
      <c r="L7" s="11">
        <v>89</v>
      </c>
      <c r="M7" s="11">
        <f t="shared" si="0"/>
        <v>7.416666666666667</v>
      </c>
    </row>
    <row r="8" spans="3:14" ht="15.6" x14ac:dyDescent="0.3">
      <c r="C8" s="7" t="s">
        <v>11</v>
      </c>
      <c r="D8" s="62" t="s">
        <v>26</v>
      </c>
      <c r="E8" s="4">
        <v>171247</v>
      </c>
      <c r="F8" s="3" t="s">
        <v>54</v>
      </c>
      <c r="G8" s="6"/>
      <c r="H8" s="6"/>
      <c r="I8" s="10" t="s">
        <v>29</v>
      </c>
      <c r="J8" s="10"/>
      <c r="K8" s="10" t="s">
        <v>2</v>
      </c>
      <c r="L8" s="11">
        <v>89</v>
      </c>
      <c r="M8" s="11">
        <f t="shared" ref="M8" si="1">+L8/12</f>
        <v>7.416666666666667</v>
      </c>
    </row>
    <row r="9" spans="3:14" ht="15.6" x14ac:dyDescent="0.3">
      <c r="C9" s="19"/>
      <c r="D9" s="21"/>
      <c r="E9" s="21"/>
      <c r="F9" s="22"/>
      <c r="G9" s="23"/>
      <c r="H9" s="23"/>
      <c r="I9" s="24"/>
      <c r="J9" s="25"/>
      <c r="K9" s="24"/>
      <c r="L9" s="25"/>
      <c r="M9" s="25"/>
    </row>
    <row r="10" spans="3:14" ht="15.6" x14ac:dyDescent="0.3">
      <c r="C10" s="7" t="s">
        <v>10</v>
      </c>
      <c r="D10" s="65">
        <v>7615998</v>
      </c>
      <c r="E10" s="50">
        <v>171250</v>
      </c>
      <c r="F10" s="51" t="s">
        <v>41</v>
      </c>
      <c r="G10" s="52"/>
      <c r="H10" s="8"/>
      <c r="I10" s="53"/>
      <c r="J10" s="8" t="s">
        <v>0</v>
      </c>
      <c r="K10" s="8" t="s">
        <v>44</v>
      </c>
      <c r="L10" s="53" t="s">
        <v>0</v>
      </c>
      <c r="M10" s="53">
        <v>2.7</v>
      </c>
    </row>
    <row r="11" spans="3:14" ht="15.6" x14ac:dyDescent="0.3">
      <c r="C11" s="7" t="s">
        <v>10</v>
      </c>
      <c r="D11" s="65">
        <v>7616024</v>
      </c>
      <c r="E11" s="5">
        <v>171250</v>
      </c>
      <c r="F11" s="3" t="s">
        <v>57</v>
      </c>
      <c r="G11" s="6"/>
      <c r="H11" s="6"/>
      <c r="I11" s="10"/>
      <c r="J11" s="11"/>
      <c r="K11" s="8" t="s">
        <v>1</v>
      </c>
      <c r="L11" s="53">
        <v>21.6</v>
      </c>
      <c r="M11" s="11">
        <f>+L11/8</f>
        <v>2.7</v>
      </c>
      <c r="N11" t="s">
        <v>0</v>
      </c>
    </row>
    <row r="12" spans="3:14" ht="15.6" x14ac:dyDescent="0.3">
      <c r="C12" s="19"/>
      <c r="D12" s="66"/>
      <c r="E12" s="21"/>
      <c r="F12" s="22"/>
      <c r="G12" s="23"/>
      <c r="H12" s="23"/>
      <c r="I12" s="24"/>
      <c r="J12" s="25"/>
      <c r="K12" s="24"/>
      <c r="L12" s="25"/>
      <c r="M12" s="25"/>
    </row>
    <row r="13" spans="3:14" ht="15.6" x14ac:dyDescent="0.3">
      <c r="C13" t="s">
        <v>10</v>
      </c>
      <c r="D13" s="65">
        <v>7580326</v>
      </c>
      <c r="E13" s="5">
        <v>171430</v>
      </c>
      <c r="F13" s="3" t="s">
        <v>13</v>
      </c>
      <c r="G13" s="6"/>
      <c r="H13" s="6"/>
      <c r="I13" s="10"/>
      <c r="J13" s="11"/>
      <c r="K13" s="10" t="s">
        <v>3</v>
      </c>
      <c r="L13" s="11">
        <v>21</v>
      </c>
      <c r="M13" s="11">
        <f t="shared" ref="M13:M21" si="2">+L13/20</f>
        <v>1.05</v>
      </c>
    </row>
    <row r="14" spans="3:14" ht="15.6" x14ac:dyDescent="0.3">
      <c r="C14" t="s">
        <v>10</v>
      </c>
      <c r="D14" s="65">
        <v>7580339</v>
      </c>
      <c r="E14" s="5">
        <v>171431</v>
      </c>
      <c r="F14" s="3" t="s">
        <v>58</v>
      </c>
      <c r="G14" s="6"/>
      <c r="H14" s="6"/>
      <c r="I14" s="10"/>
      <c r="J14" s="11"/>
      <c r="K14" s="10" t="s">
        <v>3</v>
      </c>
      <c r="L14" s="11">
        <v>21</v>
      </c>
      <c r="M14" s="11">
        <f t="shared" si="2"/>
        <v>1.05</v>
      </c>
    </row>
    <row r="15" spans="3:14" ht="15.6" x14ac:dyDescent="0.3">
      <c r="C15" t="s">
        <v>10</v>
      </c>
      <c r="D15" s="65">
        <v>7580313</v>
      </c>
      <c r="E15" s="5">
        <v>171432</v>
      </c>
      <c r="F15" s="3" t="s">
        <v>59</v>
      </c>
      <c r="G15" s="6"/>
      <c r="H15" s="6"/>
      <c r="I15" s="10"/>
      <c r="J15" s="11"/>
      <c r="K15" s="10" t="s">
        <v>3</v>
      </c>
      <c r="L15" s="11">
        <v>21</v>
      </c>
      <c r="M15" s="11">
        <f t="shared" si="2"/>
        <v>1.05</v>
      </c>
    </row>
    <row r="16" spans="3:14" ht="15.6" x14ac:dyDescent="0.3">
      <c r="C16" t="s">
        <v>10</v>
      </c>
      <c r="D16" s="65">
        <v>7580300</v>
      </c>
      <c r="E16" s="5">
        <v>171433</v>
      </c>
      <c r="F16" s="3" t="s">
        <v>60</v>
      </c>
      <c r="G16" s="6"/>
      <c r="H16" s="6"/>
      <c r="I16" s="10"/>
      <c r="J16" s="11"/>
      <c r="K16" s="10" t="s">
        <v>3</v>
      </c>
      <c r="L16" s="11">
        <v>25</v>
      </c>
      <c r="M16" s="11">
        <f t="shared" si="2"/>
        <v>1.25</v>
      </c>
    </row>
    <row r="17" spans="3:13" ht="15.6" x14ac:dyDescent="0.3">
      <c r="C17" t="s">
        <v>10</v>
      </c>
      <c r="D17" s="67">
        <v>7580365</v>
      </c>
      <c r="E17" s="5">
        <v>171434</v>
      </c>
      <c r="F17" s="3" t="s">
        <v>61</v>
      </c>
      <c r="G17" s="6"/>
      <c r="H17" s="6"/>
      <c r="I17" s="10"/>
      <c r="J17" s="11"/>
      <c r="K17" s="10" t="s">
        <v>3</v>
      </c>
      <c r="L17" s="11">
        <v>25</v>
      </c>
      <c r="M17" s="11">
        <f t="shared" si="2"/>
        <v>1.25</v>
      </c>
    </row>
    <row r="18" spans="3:13" ht="15.6" x14ac:dyDescent="0.3">
      <c r="C18" t="s">
        <v>10</v>
      </c>
      <c r="D18" s="65">
        <v>7580625</v>
      </c>
      <c r="E18" s="5">
        <v>171435</v>
      </c>
      <c r="F18" s="3" t="s">
        <v>62</v>
      </c>
      <c r="G18" s="6"/>
      <c r="H18" s="6"/>
      <c r="I18" s="10"/>
      <c r="J18" s="11"/>
      <c r="K18" s="10" t="s">
        <v>3</v>
      </c>
      <c r="L18" s="11">
        <v>21</v>
      </c>
      <c r="M18" s="11">
        <f t="shared" si="2"/>
        <v>1.05</v>
      </c>
    </row>
    <row r="19" spans="3:13" ht="15.6" x14ac:dyDescent="0.3">
      <c r="C19" t="s">
        <v>10</v>
      </c>
      <c r="D19" s="65">
        <v>7580716</v>
      </c>
      <c r="E19" s="5">
        <v>171436</v>
      </c>
      <c r="F19" s="3" t="s">
        <v>14</v>
      </c>
      <c r="G19" s="6"/>
      <c r="H19" s="6"/>
      <c r="I19" s="10"/>
      <c r="J19" s="11"/>
      <c r="K19" s="10" t="s">
        <v>3</v>
      </c>
      <c r="L19" s="11">
        <v>25</v>
      </c>
      <c r="M19" s="11">
        <f t="shared" si="2"/>
        <v>1.25</v>
      </c>
    </row>
    <row r="20" spans="3:13" ht="15.6" x14ac:dyDescent="0.3">
      <c r="C20" t="s">
        <v>10</v>
      </c>
      <c r="D20" s="63">
        <v>2131961</v>
      </c>
      <c r="E20" s="5">
        <v>171445</v>
      </c>
      <c r="F20" s="51" t="s">
        <v>63</v>
      </c>
      <c r="G20" s="6"/>
      <c r="H20" s="6"/>
      <c r="I20" s="10"/>
      <c r="J20" s="11"/>
      <c r="K20" s="10" t="s">
        <v>3</v>
      </c>
      <c r="L20" s="11">
        <v>21</v>
      </c>
      <c r="M20" s="11">
        <f t="shared" si="2"/>
        <v>1.05</v>
      </c>
    </row>
    <row r="21" spans="3:13" ht="15.6" x14ac:dyDescent="0.3">
      <c r="C21" t="s">
        <v>10</v>
      </c>
      <c r="D21" s="63" t="s">
        <v>84</v>
      </c>
      <c r="E21" s="5">
        <v>171446</v>
      </c>
      <c r="F21" s="51" t="s">
        <v>64</v>
      </c>
      <c r="G21" s="6"/>
      <c r="H21" s="6"/>
      <c r="I21" s="10"/>
      <c r="J21" s="11"/>
      <c r="K21" s="10" t="s">
        <v>3</v>
      </c>
      <c r="L21" s="11">
        <v>21</v>
      </c>
      <c r="M21" s="11">
        <f t="shared" si="2"/>
        <v>1.05</v>
      </c>
    </row>
    <row r="22" spans="3:13" ht="15.6" x14ac:dyDescent="0.3">
      <c r="C22" s="19"/>
      <c r="D22" s="66"/>
      <c r="E22" s="21"/>
      <c r="F22" s="22"/>
      <c r="G22" s="23"/>
      <c r="H22" s="23"/>
      <c r="I22" s="24"/>
      <c r="J22" s="25"/>
      <c r="K22" s="24"/>
      <c r="L22" s="25"/>
      <c r="M22" s="25"/>
    </row>
    <row r="23" spans="3:13" ht="15.6" x14ac:dyDescent="0.3">
      <c r="C23" s="7" t="s">
        <v>12</v>
      </c>
      <c r="D23" s="67">
        <v>7580755</v>
      </c>
      <c r="E23" s="5">
        <v>171438</v>
      </c>
      <c r="F23" s="3" t="s">
        <v>4</v>
      </c>
      <c r="G23" s="6"/>
      <c r="H23" s="6"/>
      <c r="I23" s="10"/>
      <c r="J23" s="11"/>
      <c r="K23" s="10" t="s">
        <v>3</v>
      </c>
      <c r="L23" s="11">
        <v>16</v>
      </c>
      <c r="M23" s="11">
        <v>0.8</v>
      </c>
    </row>
    <row r="24" spans="3:13" ht="15.6" x14ac:dyDescent="0.3">
      <c r="C24" s="7" t="s">
        <v>12</v>
      </c>
      <c r="D24" s="67">
        <v>7580781</v>
      </c>
      <c r="E24" s="5">
        <v>171439</v>
      </c>
      <c r="F24" s="3" t="s">
        <v>8</v>
      </c>
      <c r="G24" s="6"/>
      <c r="H24" s="6"/>
      <c r="I24" s="10"/>
      <c r="J24" s="11"/>
      <c r="K24" s="10" t="s">
        <v>3</v>
      </c>
      <c r="L24" s="11">
        <v>16</v>
      </c>
      <c r="M24" s="11">
        <v>0.8</v>
      </c>
    </row>
    <row r="25" spans="3:13" ht="15.6" x14ac:dyDescent="0.3">
      <c r="C25" s="7" t="s">
        <v>12</v>
      </c>
      <c r="D25" s="67">
        <v>7580820</v>
      </c>
      <c r="E25" s="5">
        <v>171440</v>
      </c>
      <c r="F25" s="3" t="s">
        <v>7</v>
      </c>
      <c r="G25" s="6"/>
      <c r="H25" s="6"/>
      <c r="I25" s="10"/>
      <c r="J25" s="11"/>
      <c r="K25" s="10" t="s">
        <v>3</v>
      </c>
      <c r="L25" s="11">
        <v>16</v>
      </c>
      <c r="M25" s="11">
        <v>0.8</v>
      </c>
    </row>
    <row r="26" spans="3:13" ht="15.6" x14ac:dyDescent="0.3">
      <c r="C26" s="7" t="s">
        <v>12</v>
      </c>
      <c r="D26" s="63" t="s">
        <v>83</v>
      </c>
      <c r="E26" s="5">
        <v>171447</v>
      </c>
      <c r="F26" s="51" t="s">
        <v>65</v>
      </c>
      <c r="G26" s="6"/>
      <c r="H26" s="6"/>
      <c r="I26" s="10"/>
      <c r="J26" s="11"/>
      <c r="K26" s="10" t="s">
        <v>3</v>
      </c>
      <c r="L26" s="11">
        <v>21</v>
      </c>
      <c r="M26" s="11">
        <f>+L26/20</f>
        <v>1.05</v>
      </c>
    </row>
    <row r="27" spans="3:13" ht="15.6" x14ac:dyDescent="0.3">
      <c r="C27" s="19"/>
      <c r="D27" s="20"/>
      <c r="E27" s="21"/>
      <c r="F27" s="22"/>
      <c r="G27" s="23"/>
      <c r="H27" s="23"/>
      <c r="I27" s="24"/>
      <c r="J27" s="25"/>
      <c r="K27" s="24"/>
      <c r="L27" s="25"/>
      <c r="M27" s="25"/>
    </row>
    <row r="28" spans="3:13" ht="15.6" x14ac:dyDescent="0.3">
      <c r="C28" t="s">
        <v>10</v>
      </c>
      <c r="D28" s="4" t="s">
        <v>26</v>
      </c>
      <c r="E28" s="4">
        <v>259020</v>
      </c>
      <c r="F28" s="3" t="s">
        <v>66</v>
      </c>
      <c r="I28" s="10" t="s">
        <v>29</v>
      </c>
      <c r="J28" s="11"/>
      <c r="K28" s="10" t="s">
        <v>67</v>
      </c>
      <c r="L28" s="11">
        <v>85</v>
      </c>
      <c r="M28" s="11">
        <f t="shared" ref="M28:M29" si="3">+L28/1000</f>
        <v>8.5000000000000006E-2</v>
      </c>
    </row>
    <row r="29" spans="3:13" ht="15.6" x14ac:dyDescent="0.3">
      <c r="C29" t="s">
        <v>10</v>
      </c>
      <c r="D29" s="4" t="s">
        <v>26</v>
      </c>
      <c r="E29" s="4">
        <v>74851</v>
      </c>
      <c r="F29" s="3" t="s">
        <v>68</v>
      </c>
      <c r="I29" s="10" t="s">
        <v>29</v>
      </c>
      <c r="J29" s="11"/>
      <c r="K29" s="10" t="s">
        <v>69</v>
      </c>
      <c r="L29" s="11">
        <v>69</v>
      </c>
      <c r="M29" s="11">
        <f t="shared" si="3"/>
        <v>6.9000000000000006E-2</v>
      </c>
    </row>
    <row r="30" spans="3:13" ht="15.6" x14ac:dyDescent="0.3">
      <c r="C30" t="s">
        <v>10</v>
      </c>
      <c r="D30" s="4" t="s">
        <v>26</v>
      </c>
      <c r="E30" s="4">
        <v>73851</v>
      </c>
      <c r="F30" s="3" t="s">
        <v>70</v>
      </c>
      <c r="I30" s="10" t="s">
        <v>29</v>
      </c>
      <c r="J30" s="11"/>
      <c r="K30" s="10" t="s">
        <v>69</v>
      </c>
      <c r="L30" s="11">
        <v>69</v>
      </c>
      <c r="M30" s="11">
        <f>+L30/1000</f>
        <v>6.9000000000000006E-2</v>
      </c>
    </row>
    <row r="31" spans="3:13" ht="15.6" x14ac:dyDescent="0.3">
      <c r="C31" t="s">
        <v>10</v>
      </c>
      <c r="D31" s="4" t="s">
        <v>26</v>
      </c>
      <c r="E31" s="4">
        <v>475851</v>
      </c>
      <c r="F31" s="3" t="s">
        <v>71</v>
      </c>
      <c r="I31" s="10" t="s">
        <v>29</v>
      </c>
      <c r="J31" s="11"/>
      <c r="K31" s="10" t="s">
        <v>72</v>
      </c>
      <c r="L31" s="11">
        <v>69</v>
      </c>
      <c r="M31" s="14">
        <f>+L31/4800</f>
        <v>1.4375000000000001E-2</v>
      </c>
    </row>
    <row r="32" spans="3:13" ht="15.6" x14ac:dyDescent="0.3">
      <c r="C32" t="s">
        <v>10</v>
      </c>
      <c r="D32" s="4" t="s">
        <v>26</v>
      </c>
      <c r="E32" s="4">
        <v>461851</v>
      </c>
      <c r="F32" s="3" t="s">
        <v>73</v>
      </c>
      <c r="I32" s="10" t="s">
        <v>29</v>
      </c>
      <c r="K32" s="10" t="s">
        <v>72</v>
      </c>
      <c r="L32" s="11">
        <v>69</v>
      </c>
      <c r="M32" s="11">
        <f>+L32/2000</f>
        <v>3.4500000000000003E-2</v>
      </c>
    </row>
    <row r="33" spans="3:13" ht="15.6" x14ac:dyDescent="0.3">
      <c r="C33" t="s">
        <v>10</v>
      </c>
      <c r="D33" s="4" t="s">
        <v>26</v>
      </c>
      <c r="E33" s="4">
        <v>259004</v>
      </c>
      <c r="F33" s="3" t="s">
        <v>74</v>
      </c>
      <c r="I33" s="10" t="s">
        <v>29</v>
      </c>
      <c r="K33" s="10" t="s">
        <v>20</v>
      </c>
      <c r="L33" s="11">
        <v>73</v>
      </c>
      <c r="M33" s="11">
        <f t="shared" ref="M33:M34" si="4">+L33/1000</f>
        <v>7.2999999999999995E-2</v>
      </c>
    </row>
    <row r="34" spans="3:13" ht="15.6" x14ac:dyDescent="0.3">
      <c r="C34" t="s">
        <v>10</v>
      </c>
      <c r="D34" s="4" t="s">
        <v>26</v>
      </c>
      <c r="E34" s="4">
        <v>259006</v>
      </c>
      <c r="F34" s="3" t="s">
        <v>75</v>
      </c>
      <c r="I34" s="10" t="s">
        <v>29</v>
      </c>
      <c r="K34" s="10" t="s">
        <v>20</v>
      </c>
      <c r="L34" s="11">
        <v>31</v>
      </c>
      <c r="M34" s="11">
        <f t="shared" si="4"/>
        <v>3.1E-2</v>
      </c>
    </row>
    <row r="35" spans="3:13" ht="15.6" x14ac:dyDescent="0.3">
      <c r="C35" t="s">
        <v>10</v>
      </c>
      <c r="D35" s="4" t="s">
        <v>26</v>
      </c>
      <c r="E35" s="4">
        <v>259007</v>
      </c>
      <c r="F35" s="3" t="s">
        <v>76</v>
      </c>
      <c r="I35" s="10" t="s">
        <v>29</v>
      </c>
      <c r="K35" s="10" t="s">
        <v>20</v>
      </c>
      <c r="L35" s="11">
        <v>31</v>
      </c>
      <c r="M35" s="11">
        <f>+L35/1000</f>
        <v>3.1E-2</v>
      </c>
    </row>
    <row r="36" spans="3:13" ht="15.6" x14ac:dyDescent="0.3">
      <c r="C36" t="s">
        <v>10</v>
      </c>
      <c r="D36" s="4" t="s">
        <v>26</v>
      </c>
      <c r="E36" s="4" t="s">
        <v>77</v>
      </c>
      <c r="F36" s="3" t="s">
        <v>78</v>
      </c>
      <c r="I36" s="10" t="s">
        <v>29</v>
      </c>
      <c r="K36" s="10" t="s">
        <v>79</v>
      </c>
      <c r="L36" s="11">
        <v>109</v>
      </c>
      <c r="M36" s="14">
        <f>+L36/4800</f>
        <v>2.2708333333333334E-2</v>
      </c>
    </row>
    <row r="37" spans="3:13" ht="15.6" x14ac:dyDescent="0.3">
      <c r="C37" s="19"/>
      <c r="D37" s="26"/>
      <c r="E37" s="26"/>
      <c r="F37" s="22"/>
      <c r="G37" s="19"/>
      <c r="H37" s="19"/>
      <c r="I37" s="24"/>
      <c r="J37" s="19"/>
      <c r="K37" s="24"/>
      <c r="L37" s="25"/>
      <c r="M37" s="27"/>
    </row>
    <row r="38" spans="3:13" ht="15.6" x14ac:dyDescent="0.3">
      <c r="C38" t="s">
        <v>21</v>
      </c>
      <c r="D38" s="4" t="s">
        <v>21</v>
      </c>
      <c r="E38" s="4">
        <v>60277921</v>
      </c>
      <c r="F38" s="3" t="s">
        <v>46</v>
      </c>
      <c r="K38" s="10" t="s">
        <v>47</v>
      </c>
      <c r="L38" s="10">
        <v>4.12</v>
      </c>
      <c r="M38" s="15">
        <v>0.69</v>
      </c>
    </row>
    <row r="39" spans="3:13" x14ac:dyDescent="0.3">
      <c r="C39" s="19"/>
      <c r="D39" s="24"/>
      <c r="E39" s="19"/>
      <c r="F39" s="19"/>
      <c r="G39" s="19"/>
      <c r="H39" s="19"/>
      <c r="I39" s="19"/>
      <c r="J39" s="19"/>
      <c r="K39" s="19"/>
      <c r="L39" s="24"/>
      <c r="M39" s="39" t="s">
        <v>30</v>
      </c>
    </row>
    <row r="40" spans="3:13" ht="15.6" x14ac:dyDescent="0.3">
      <c r="C40" t="s">
        <v>10</v>
      </c>
      <c r="D40" s="4" t="s">
        <v>26</v>
      </c>
      <c r="F40" s="2" t="s">
        <v>32</v>
      </c>
      <c r="G40" s="2"/>
      <c r="H40" s="2"/>
      <c r="K40" s="10"/>
      <c r="L40" s="38" t="s">
        <v>31</v>
      </c>
      <c r="M40" s="16">
        <v>390</v>
      </c>
    </row>
    <row r="41" spans="3:13" ht="15.6" x14ac:dyDescent="0.3">
      <c r="C41" t="s">
        <v>10</v>
      </c>
      <c r="D41" s="4" t="s">
        <v>26</v>
      </c>
      <c r="F41" s="12" t="s">
        <v>38</v>
      </c>
      <c r="G41" s="2"/>
      <c r="H41" s="2"/>
      <c r="K41" s="10"/>
      <c r="M41" s="9">
        <v>695</v>
      </c>
    </row>
    <row r="42" spans="3:13" ht="15.6" x14ac:dyDescent="0.3">
      <c r="C42" t="s">
        <v>10</v>
      </c>
      <c r="D42" s="4" t="s">
        <v>26</v>
      </c>
      <c r="E42" s="1"/>
      <c r="F42" s="12" t="s">
        <v>33</v>
      </c>
      <c r="G42" s="2"/>
      <c r="H42" s="2"/>
      <c r="K42" s="10"/>
      <c r="M42" s="9">
        <v>80</v>
      </c>
    </row>
    <row r="43" spans="3:13" ht="15.6" x14ac:dyDescent="0.3">
      <c r="C43" t="s">
        <v>10</v>
      </c>
      <c r="D43" s="4" t="s">
        <v>26</v>
      </c>
      <c r="E43" s="1"/>
      <c r="F43" s="37" t="s">
        <v>34</v>
      </c>
      <c r="G43" s="2"/>
      <c r="H43" s="13"/>
      <c r="K43" s="10"/>
      <c r="M43" s="9">
        <v>150</v>
      </c>
    </row>
    <row r="44" spans="3:13" ht="15.6" x14ac:dyDescent="0.3">
      <c r="C44" s="19"/>
      <c r="D44" s="26"/>
      <c r="E44" s="28"/>
      <c r="F44" s="29"/>
      <c r="G44" s="30"/>
      <c r="H44" s="30"/>
      <c r="I44" s="19"/>
      <c r="J44" s="19"/>
      <c r="K44" s="24"/>
      <c r="L44" s="24"/>
      <c r="M44" s="31"/>
    </row>
    <row r="45" spans="3:13" ht="16.2" x14ac:dyDescent="0.35">
      <c r="C45" s="57" t="s">
        <v>80</v>
      </c>
      <c r="D45" s="57"/>
      <c r="E45" s="57"/>
      <c r="G45" s="57" t="s">
        <v>37</v>
      </c>
      <c r="H45" s="57"/>
      <c r="I45" s="57"/>
      <c r="J45" s="57"/>
      <c r="L45" s="56" t="s">
        <v>45</v>
      </c>
      <c r="M45" s="57"/>
    </row>
    <row r="46" spans="3:13" ht="15.6" x14ac:dyDescent="0.3">
      <c r="L46" s="40"/>
      <c r="M46" s="9"/>
    </row>
    <row r="47" spans="3:13" ht="15.6" x14ac:dyDescent="0.3">
      <c r="C47" s="6" t="s">
        <v>24</v>
      </c>
      <c r="D47" s="46"/>
      <c r="E47" s="41">
        <f>+M13</f>
        <v>1.05</v>
      </c>
      <c r="H47" s="6" t="s">
        <v>25</v>
      </c>
      <c r="I47" s="6"/>
      <c r="J47" s="41">
        <f>+M18</f>
        <v>1.05</v>
      </c>
      <c r="L47"/>
      <c r="M47" s="2"/>
    </row>
    <row r="48" spans="3:13" x14ac:dyDescent="0.3">
      <c r="C48" s="42" t="s">
        <v>5</v>
      </c>
      <c r="D48" s="47"/>
      <c r="E48" s="58">
        <f>+M11/6</f>
        <v>0.45</v>
      </c>
      <c r="H48" s="42" t="s">
        <v>6</v>
      </c>
      <c r="I48" s="42"/>
      <c r="J48" s="58">
        <f>+M11/5</f>
        <v>0.54</v>
      </c>
    </row>
    <row r="49" spans="3:13" ht="17.399999999999999" x14ac:dyDescent="0.3">
      <c r="C49" s="33" t="s">
        <v>15</v>
      </c>
      <c r="D49" s="48"/>
      <c r="E49" s="59">
        <f>SUM(E47:E48)</f>
        <v>1.5</v>
      </c>
      <c r="F49" s="36"/>
      <c r="G49" s="36"/>
      <c r="H49" s="33" t="s">
        <v>15</v>
      </c>
      <c r="I49" s="34"/>
      <c r="J49" s="35">
        <f>SUM(J47:J48)</f>
        <v>1.59</v>
      </c>
      <c r="K49" s="36"/>
      <c r="L49" s="33"/>
      <c r="M49" s="35"/>
    </row>
    <row r="50" spans="3:13" ht="15.6" x14ac:dyDescent="0.3">
      <c r="C50" s="45" t="s">
        <v>0</v>
      </c>
      <c r="F50" s="3"/>
      <c r="M50" s="2"/>
    </row>
    <row r="51" spans="3:13" ht="16.2" x14ac:dyDescent="0.35">
      <c r="C51" s="54" t="s">
        <v>52</v>
      </c>
      <c r="D51" s="54"/>
      <c r="E51" s="54"/>
      <c r="F51" s="55"/>
      <c r="G51" s="54"/>
      <c r="H51" s="54"/>
      <c r="I51" s="54"/>
      <c r="J51" s="54"/>
      <c r="K51" s="56"/>
    </row>
    <row r="52" spans="3:13" x14ac:dyDescent="0.3">
      <c r="C52" s="19"/>
      <c r="D52" s="24"/>
      <c r="E52" s="19"/>
      <c r="F52" s="22"/>
      <c r="G52" s="19"/>
      <c r="H52" s="19"/>
      <c r="I52" s="19"/>
      <c r="J52" s="19"/>
      <c r="K52" s="19"/>
      <c r="L52" s="24"/>
      <c r="M52" s="19"/>
    </row>
    <row r="53" spans="3:13" ht="15.6" x14ac:dyDescent="0.3">
      <c r="C53" s="32" t="s">
        <v>36</v>
      </c>
      <c r="D53"/>
      <c r="E53" s="2"/>
      <c r="F53" s="2" t="s">
        <v>81</v>
      </c>
      <c r="G53" s="2"/>
      <c r="H53" s="2"/>
      <c r="I53" s="60" t="s">
        <v>82</v>
      </c>
      <c r="L53"/>
    </row>
    <row r="54" spans="3:13" ht="15.6" x14ac:dyDescent="0.3">
      <c r="C54" s="32"/>
      <c r="D54"/>
      <c r="E54" s="2"/>
      <c r="F54" s="2"/>
      <c r="G54" s="2"/>
      <c r="H54" s="2"/>
      <c r="L54"/>
    </row>
    <row r="55" spans="3:13" ht="15.6" x14ac:dyDescent="0.3">
      <c r="C55" s="32"/>
      <c r="D55"/>
      <c r="E55" s="2"/>
      <c r="F55" s="7"/>
      <c r="G55" s="7"/>
    </row>
    <row r="56" spans="3:13" x14ac:dyDescent="0.3">
      <c r="C56" s="7" t="s">
        <v>48</v>
      </c>
      <c r="D56"/>
      <c r="F56" s="7" t="s">
        <v>49</v>
      </c>
      <c r="G56" s="7"/>
      <c r="I56" s="60" t="s">
        <v>50</v>
      </c>
    </row>
    <row r="57" spans="3:13" x14ac:dyDescent="0.3">
      <c r="D57"/>
      <c r="F57" s="7"/>
      <c r="G57" s="7"/>
      <c r="H57" s="60"/>
      <c r="I57" s="61" t="s">
        <v>51</v>
      </c>
    </row>
    <row r="58" spans="3:13" x14ac:dyDescent="0.3">
      <c r="C58" s="7" t="s">
        <v>0</v>
      </c>
      <c r="D58"/>
      <c r="F58" s="7"/>
    </row>
    <row r="59" spans="3:13" x14ac:dyDescent="0.3">
      <c r="C59" s="7" t="s">
        <v>28</v>
      </c>
      <c r="D59"/>
      <c r="F59" t="s">
        <v>27</v>
      </c>
    </row>
  </sheetData>
  <mergeCells count="1">
    <mergeCell ref="H1:I1"/>
  </mergeCells>
  <hyperlinks>
    <hyperlink ref="C53" r:id="rId1" display="www.freshfruit.express" xr:uid="{00000000-0004-0000-0000-000000000000}"/>
    <hyperlink ref="I57" r:id="rId2" xr:uid="{00000000-0004-0000-0000-000001000000}"/>
  </hyperlinks>
  <pageMargins left="0.11811023622047245" right="0" top="0.94488188976377963" bottom="0.98425196850393704" header="0.31496062992125984" footer="0.31496062992125984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User</cp:lastModifiedBy>
  <cp:lastPrinted>2018-05-22T20:30:35Z</cp:lastPrinted>
  <dcterms:created xsi:type="dcterms:W3CDTF">2016-01-28T16:56:28Z</dcterms:created>
  <dcterms:modified xsi:type="dcterms:W3CDTF">2023-01-30T09:33:51Z</dcterms:modified>
</cp:coreProperties>
</file>